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orderung" sheetId="1" r:id="rId1"/>
  </sheets>
  <definedNames>
    <definedName name="_xlnm.Print_Area" localSheetId="0">'Forderung'!$A:$E</definedName>
  </definedNames>
  <calcPr fullCalcOnLoad="1"/>
</workbook>
</file>

<file path=xl/sharedStrings.xml><?xml version="1.0" encoding="utf-8"?>
<sst xmlns="http://schemas.openxmlformats.org/spreadsheetml/2006/main" count="31" uniqueCount="31">
  <si>
    <t>Kilometerstände</t>
  </si>
  <si>
    <t>Differenz</t>
  </si>
  <si>
    <t>Fahrten nur wegen der unsachgemäßen Reparatur</t>
  </si>
  <si>
    <t>Sieberichs und Ketteniß</t>
  </si>
  <si>
    <t>Autohaus Burscheid</t>
  </si>
  <si>
    <t>Hastenpflug</t>
  </si>
  <si>
    <t>Summe</t>
  </si>
  <si>
    <t>Da die Rückreise am 6.10. mit Gas erfolgte, ist nur die Hälfte dieser Strecke im Intervall mit Benzin</t>
  </si>
  <si>
    <r>
      <rPr>
        <sz val="10"/>
        <color indexed="8"/>
        <rFont val="Albany"/>
        <family val="2"/>
      </rPr>
      <t xml:space="preserve">Von der zurückgelegten Wegstrecke sind somit </t>
    </r>
    <r>
      <rPr>
        <b/>
        <sz val="10"/>
        <color indexed="8"/>
        <rFont val="Albany"/>
        <family val="2"/>
      </rPr>
      <t>nicht durch die unsachgemäße Reparatur verursacht:</t>
    </r>
  </si>
  <si>
    <t>Summe</t>
  </si>
  <si>
    <t>Treibstoffkosten</t>
  </si>
  <si>
    <t>Mittlerer Gaspreis pro Liter</t>
  </si>
  <si>
    <t>Mittlerer Benzinpreis pro Liter</t>
  </si>
  <si>
    <t>Liter Gas / 100 km</t>
  </si>
  <si>
    <t>Liter Benzin / 100 km</t>
  </si>
  <si>
    <t>Zusatzkosten des Treibstoffes:</t>
  </si>
  <si>
    <t>Pro Liter</t>
  </si>
  <si>
    <t xml:space="preserve">Für die gesamten privaten Fahrten </t>
  </si>
  <si>
    <t>Kosten zusätzlicher Fahrten (Vollkostenrechnung)</t>
  </si>
  <si>
    <t>Kosten pro km nach Berechnung für 2003</t>
  </si>
  <si>
    <t>Summe für zusätzliche Strecken</t>
  </si>
  <si>
    <t>Werkstattrechnungen</t>
  </si>
  <si>
    <t>Summe</t>
  </si>
  <si>
    <t>Weitere Kosten</t>
  </si>
  <si>
    <t>Telefon (pauschal: Telefonkarte)</t>
  </si>
  <si>
    <t>Kalkulatorische Kosten, die ich nicht in Rechnung stelle, da ich arbeitslos bin</t>
  </si>
  <si>
    <t>Diese Berechnung bezieht sich wieder auf die zusätzlichen Fahrten zu Werkstätten.</t>
  </si>
  <si>
    <t>Stundensatz</t>
  </si>
  <si>
    <t>Erstellen der Kostenübersicht</t>
  </si>
  <si>
    <t>Summe</t>
  </si>
  <si>
    <t>Forderung: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</si>
</sst>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&quot; km&quot;"/>
    <numFmt numFmtId="165" formatCode="dd/mm/yy"/>
    <numFmt numFmtId="166" formatCode="#,##0.00\ [$€-407];[Red]\-#,##0.00\ [$€-407]"/>
    <numFmt numFmtId="167" formatCode="0&quot; h&quot;"/>
  </numFmts>
  <fonts count="10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b/>
      <sz val="10"/>
      <color indexed="9"/>
      <name val="Albany"/>
      <family val="2"/>
    </font>
    <font>
      <sz val="10"/>
      <color indexed="9"/>
      <name val="Albany"/>
      <family val="2"/>
    </font>
    <font>
      <sz val="10"/>
      <color indexed="11"/>
      <name val="Albany"/>
      <family val="2"/>
    </font>
    <font>
      <b/>
      <sz val="10"/>
      <color indexed="10"/>
      <name val="Albany"/>
      <family val="2"/>
    </font>
    <font>
      <sz val="10"/>
      <color indexed="10"/>
      <name val="Albany"/>
      <family val="2"/>
    </font>
    <font>
      <b/>
      <sz val="12"/>
      <color indexed="8"/>
      <name val="Albany"/>
      <family val="2"/>
    </font>
    <font>
      <sz val="12"/>
      <color indexed="8"/>
      <name val="Albany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1" xfId="0" applyAlignment="1">
      <alignment/>
    </xf>
    <xf numFmtId="164" fontId="3" fillId="0" borderId="1" xfId="0" applyAlignment="1">
      <alignment/>
    </xf>
    <xf numFmtId="0" fontId="2" fillId="0" borderId="1" xfId="0" applyAlignment="1">
      <alignment/>
    </xf>
    <xf numFmtId="164" fontId="2" fillId="0" borderId="0" xfId="0" applyAlignment="1">
      <alignment/>
    </xf>
    <xf numFmtId="165" fontId="0" fillId="0" borderId="0" xfId="0" applyAlignment="1">
      <alignment/>
    </xf>
    <xf numFmtId="49" fontId="0" fillId="0" borderId="0" xfId="0" applyAlignment="1">
      <alignment/>
    </xf>
    <xf numFmtId="166" fontId="2" fillId="0" borderId="0" xfId="0" applyAlignment="1">
      <alignment/>
    </xf>
    <xf numFmtId="166" fontId="1" fillId="0" borderId="0" xfId="0" applyAlignment="1">
      <alignment/>
    </xf>
    <xf numFmtId="166" fontId="3" fillId="0" borderId="1" xfId="0" applyAlignment="1">
      <alignment/>
    </xf>
    <xf numFmtId="0" fontId="3" fillId="0" borderId="0" xfId="0" applyAlignment="1">
      <alignment/>
    </xf>
    <xf numFmtId="164" fontId="3" fillId="0" borderId="0" xfId="0" applyAlignment="1">
      <alignment/>
    </xf>
    <xf numFmtId="166" fontId="3" fillId="0" borderId="0" xfId="0" applyAlignment="1">
      <alignment/>
    </xf>
    <xf numFmtId="164" fontId="4" fillId="0" borderId="0" xfId="0" applyAlignment="1">
      <alignment/>
    </xf>
    <xf numFmtId="164" fontId="5" fillId="0" borderId="1" xfId="0" applyAlignment="1">
      <alignment/>
    </xf>
    <xf numFmtId="0" fontId="4" fillId="0" borderId="1" xfId="0" applyAlignment="1">
      <alignment/>
    </xf>
    <xf numFmtId="167" fontId="2" fillId="0" borderId="0" xfId="0" applyAlignment="1">
      <alignment/>
    </xf>
    <xf numFmtId="0" fontId="6" fillId="0" borderId="1" xfId="0" applyAlignment="1">
      <alignment/>
    </xf>
    <xf numFmtId="0" fontId="7" fillId="0" borderId="1" xfId="0" applyAlignment="1">
      <alignment/>
    </xf>
    <xf numFmtId="166" fontId="6" fillId="0" borderId="1" xfId="0" applyAlignment="1">
      <alignment/>
    </xf>
    <xf numFmtId="0" fontId="8" fillId="0" borderId="0" xfId="0" applyAlignment="1">
      <alignment/>
    </xf>
    <xf numFmtId="0" fontId="9" fillId="0" borderId="0" xfId="0" applyAlignment="1">
      <alignment/>
    </xf>
    <xf numFmtId="166" fontId="8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22">
      <selection activeCell="E22" sqref="A1:E16384"/>
    </sheetView>
  </sheetViews>
  <sheetFormatPr defaultColWidth="11.421875" defaultRowHeight="12.75"/>
  <cols>
    <col min="1" max="1" width="28.7109375" style="0" customWidth="1"/>
    <col min="2" max="2" width="17.00390625" style="0" customWidth="1"/>
    <col min="3" max="3" width="21.28125" style="0" bestFit="1" customWidth="1"/>
    <col min="4" max="16384" width="11.28125" style="0" customWidth="1"/>
  </cols>
  <sheetData>
    <row r="1" ht="27.75" customHeight="1">
      <c r="A1" s="1" t="s">
        <v>0</v>
      </c>
    </row>
    <row r="2" spans="1:2" ht="12.75">
      <c r="A2" s="2">
        <v>38587</v>
      </c>
      <c r="B2">
        <v>157844</v>
      </c>
    </row>
    <row r="3" spans="1:2" ht="12.75">
      <c r="A3" s="2">
        <v>38631</v>
      </c>
      <c r="B3">
        <v>163164</v>
      </c>
    </row>
    <row r="4" spans="1:256" ht="12.75">
      <c r="A4" s="3" t="s">
        <v>1</v>
      </c>
      <c r="B4" s="4">
        <f>B3-B2</f>
        <v>5320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ht="27.75" customHeight="1">
      <c r="A5" s="1" t="s">
        <v>2</v>
      </c>
    </row>
    <row r="6" spans="1:3" ht="12.75">
      <c r="A6" s="2">
        <v>38589</v>
      </c>
      <c r="B6" s="6">
        <v>23</v>
      </c>
      <c r="C6" t="s">
        <v>3</v>
      </c>
    </row>
    <row r="7" spans="1:3" ht="12.75">
      <c r="A7" s="2">
        <v>38594</v>
      </c>
      <c r="B7" s="6">
        <v>186</v>
      </c>
      <c r="C7" t="s">
        <v>4</v>
      </c>
    </row>
    <row r="8" spans="1:3" ht="12.75">
      <c r="A8" s="2">
        <v>38631</v>
      </c>
      <c r="B8" s="6">
        <v>353</v>
      </c>
      <c r="C8" t="s">
        <v>5</v>
      </c>
    </row>
    <row r="9" spans="1:256" ht="12.75" customHeight="1">
      <c r="A9" s="3" t="s">
        <v>6</v>
      </c>
      <c r="B9" s="4">
        <f>SUM(B6:B8)</f>
        <v>562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ht="27.75" customHeight="1">
      <c r="A10" t="s">
        <v>7</v>
      </c>
    </row>
    <row r="11" ht="12.75">
      <c r="A11" s="1" t="s">
        <v>8</v>
      </c>
    </row>
    <row r="12" ht="12.75">
      <c r="B12" s="6">
        <f>B4</f>
        <v>5320</v>
      </c>
    </row>
    <row r="13" spans="1:3" ht="12.75">
      <c r="A13" s="7">
        <f>A6</f>
        <v>38589</v>
      </c>
      <c r="B13" s="6">
        <f>-1*B6</f>
        <v>-23</v>
      </c>
      <c r="C13" s="8" t="str">
        <f>C6</f>
        <v>Sieberichs und Ketteniß</v>
      </c>
    </row>
    <row r="14" spans="1:3" ht="12.75">
      <c r="A14" s="7">
        <f>A7</f>
        <v>38594</v>
      </c>
      <c r="B14" s="6">
        <f>-1*B7</f>
        <v>-186</v>
      </c>
      <c r="C14" s="8" t="str">
        <f>C7</f>
        <v>Autohaus Burscheid</v>
      </c>
    </row>
    <row r="15" spans="1:3" ht="12.75">
      <c r="A15" s="7">
        <f>A8</f>
        <v>38631</v>
      </c>
      <c r="B15" s="6">
        <f>-0.5*B8</f>
        <v>-176.5</v>
      </c>
      <c r="C15" s="8" t="str">
        <f>C8</f>
        <v>Hastenpflug</v>
      </c>
    </row>
    <row r="16" spans="1:256" ht="12.75" customHeight="1">
      <c r="A16" s="3" t="s">
        <v>9</v>
      </c>
      <c r="B16" s="4">
        <f>SUM(B12:B15)</f>
        <v>4934.5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" ht="27.75" customHeight="1">
      <c r="A17" s="1" t="s">
        <v>10</v>
      </c>
      <c r="B17" s="1"/>
    </row>
    <row r="18" spans="1:2" ht="12.75">
      <c r="A18" t="s">
        <v>11</v>
      </c>
      <c r="B18">
        <v>0.45</v>
      </c>
    </row>
    <row r="19" spans="1:2" ht="12.75">
      <c r="A19" t="s">
        <v>12</v>
      </c>
      <c r="B19">
        <v>1.38</v>
      </c>
    </row>
    <row r="20" spans="1:3" ht="12.75">
      <c r="A20" t="s">
        <v>13</v>
      </c>
      <c r="B20">
        <v>10</v>
      </c>
      <c r="C20" s="9">
        <f>B20*B18</f>
        <v>4.5</v>
      </c>
    </row>
    <row r="21" spans="1:3" ht="12.75">
      <c r="A21" t="s">
        <v>14</v>
      </c>
      <c r="B21">
        <v>7.5</v>
      </c>
      <c r="C21" s="9">
        <f>B21*B19</f>
        <v>10.35</v>
      </c>
    </row>
    <row r="22" spans="1:3" ht="12.75">
      <c r="A22" s="1" t="s">
        <v>15</v>
      </c>
      <c r="B22" s="1"/>
      <c r="C22" s="10"/>
    </row>
    <row r="23" spans="1:3" ht="12.75">
      <c r="A23" t="s">
        <v>16</v>
      </c>
      <c r="C23" s="10">
        <f>C21-C20</f>
        <v>5.85</v>
      </c>
    </row>
    <row r="24" spans="1:256" ht="12.75" customHeight="1">
      <c r="A24" s="3" t="s">
        <v>17</v>
      </c>
      <c r="B24" s="4">
        <f>B16</f>
        <v>4934.5</v>
      </c>
      <c r="C24" s="11">
        <f>C23*B16/100</f>
        <v>288.66824999999994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ht="27.75" customHeight="1">
      <c r="A25" s="1" t="s">
        <v>18</v>
      </c>
    </row>
    <row r="26" spans="1:3" ht="12.75">
      <c r="A26" t="s">
        <v>19</v>
      </c>
      <c r="C26" s="9">
        <v>0.19</v>
      </c>
    </row>
    <row r="27" spans="1:3" ht="12.75">
      <c r="A27" s="12" t="s">
        <v>20</v>
      </c>
      <c r="B27" s="13">
        <f>B9</f>
        <v>562</v>
      </c>
      <c r="C27" s="14">
        <f>C26*B27</f>
        <v>106.78</v>
      </c>
    </row>
    <row r="28" spans="1:3" ht="27.75" customHeight="1">
      <c r="A28" s="1" t="s">
        <v>21</v>
      </c>
      <c r="B28" s="15"/>
      <c r="C28" s="12"/>
    </row>
    <row r="29" spans="1:3" ht="12.75">
      <c r="A29" s="2">
        <f>A7</f>
        <v>38594</v>
      </c>
      <c r="B29" s="6" t="str">
        <f>C7</f>
        <v>Autohaus Burscheid</v>
      </c>
      <c r="C29" s="9">
        <v>25</v>
      </c>
    </row>
    <row r="30" spans="1:3" ht="12.75">
      <c r="A30" s="2">
        <f>A8</f>
        <v>38631</v>
      </c>
      <c r="B30" s="6" t="str">
        <f>C8</f>
        <v>Hastenpflug</v>
      </c>
      <c r="C30" s="9">
        <v>33.22</v>
      </c>
    </row>
    <row r="31" spans="1:256" ht="12.75">
      <c r="A31" s="3" t="s">
        <v>22</v>
      </c>
      <c r="B31" s="16"/>
      <c r="C31" s="11">
        <f>SUM(C29:C30)</f>
        <v>58.22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ht="27.75" customHeight="1">
      <c r="A32" s="1" t="s">
        <v>23</v>
      </c>
    </row>
    <row r="33" spans="1:256" ht="12.75">
      <c r="A33" s="3" t="s">
        <v>24</v>
      </c>
      <c r="B33" s="17"/>
      <c r="C33" s="11">
        <v>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3" ht="27.75" customHeight="1">
      <c r="A34" s="1" t="s">
        <v>25</v>
      </c>
      <c r="C34" s="10"/>
    </row>
    <row r="35" spans="1:3" ht="12.75">
      <c r="A35" s="2" t="s">
        <v>26</v>
      </c>
      <c r="C35" s="10"/>
    </row>
    <row r="36" spans="1:3" ht="12.75">
      <c r="A36" t="s">
        <v>27</v>
      </c>
      <c r="C36" s="9">
        <v>33</v>
      </c>
    </row>
    <row r="37" spans="1:4" ht="12.75">
      <c r="A37" s="2">
        <f>A6</f>
        <v>38589</v>
      </c>
      <c r="B37" s="18">
        <v>1</v>
      </c>
      <c r="C37" s="9">
        <f>C$36*B37</f>
        <v>33</v>
      </c>
      <c r="D37" s="8" t="str">
        <f>C6</f>
        <v>Sieberichs und Ketteniß</v>
      </c>
    </row>
    <row r="38" spans="1:4" ht="12.75">
      <c r="A38" s="2">
        <f>A7</f>
        <v>38594</v>
      </c>
      <c r="B38" s="18">
        <v>5</v>
      </c>
      <c r="C38" s="9">
        <f>C$36*B38</f>
        <v>165</v>
      </c>
      <c r="D38" s="8" t="str">
        <f>C7</f>
        <v>Autohaus Burscheid</v>
      </c>
    </row>
    <row r="39" spans="1:4" ht="12.75">
      <c r="A39" s="2">
        <f>A8</f>
        <v>38631</v>
      </c>
      <c r="B39" s="18">
        <v>6</v>
      </c>
      <c r="C39" s="9">
        <f>C$36*B39</f>
        <v>198</v>
      </c>
      <c r="D39" s="8" t="str">
        <f>C8</f>
        <v>Hastenpflug</v>
      </c>
    </row>
    <row r="40" spans="1:4" ht="12.75">
      <c r="A40" s="2">
        <v>38632</v>
      </c>
      <c r="B40" s="18">
        <v>1</v>
      </c>
      <c r="C40" s="9">
        <f>33*B40</f>
        <v>33</v>
      </c>
      <c r="D40" t="s">
        <v>28</v>
      </c>
    </row>
    <row r="41" spans="1:256" ht="12.75">
      <c r="A41" s="19" t="s">
        <v>29</v>
      </c>
      <c r="B41" s="20"/>
      <c r="C41" s="21">
        <f>SUM(C37:C40)</f>
        <v>429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7.75" customHeight="1">
      <c r="A42" s="22" t="s">
        <v>30</v>
      </c>
      <c r="B42" s="23"/>
      <c r="C42" s="24">
        <f>C24+C27+C33+C31</f>
        <v>463.66824999999994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Schnitzler</dc:creator>
  <cp:keywords/>
  <dc:description/>
  <cp:lastModifiedBy>Administrator</cp:lastModifiedBy>
  <cp:lastPrinted>2005-10-15T13:57:34Z</cp:lastPrinted>
  <dcterms:created xsi:type="dcterms:W3CDTF">2005-10-07T19:20:33Z</dcterms:created>
  <dcterms:modified xsi:type="dcterms:W3CDTF">2005-10-15T13:58:48Z</dcterms:modified>
  <cp:category/>
  <cp:version/>
  <cp:contentType/>
  <cp:contentStatus/>
  <cp:revision>11</cp:revision>
</cp:coreProperties>
</file>